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C332A3AD-0FA3-48B0-90EE-A7E7BEE5BDC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/>
  <c r="E22" i="1"/>
  <c r="E23" i="1"/>
  <c r="E24" i="1"/>
  <c r="E25" i="1"/>
  <c r="E26" i="1"/>
  <c r="E27" i="1"/>
  <c r="E28" i="1"/>
  <c r="E29" i="1"/>
  <c r="F20" i="1" l="1"/>
  <c r="F15" i="1"/>
  <c r="G15" i="1"/>
  <c r="G20" i="1" l="1"/>
  <c r="G52" i="1" s="1"/>
  <c r="G53" i="1" s="1"/>
  <c r="G54" i="1" s="1"/>
  <c r="E15" i="1"/>
  <c r="D15" i="1"/>
  <c r="C15" i="1"/>
  <c r="B15" i="1"/>
</calcChain>
</file>

<file path=xl/sharedStrings.xml><?xml version="1.0" encoding="utf-8"?>
<sst xmlns="http://schemas.openxmlformats.org/spreadsheetml/2006/main" count="63" uniqueCount="62">
  <si>
    <t>Seznam zařízení</t>
  </si>
  <si>
    <t>Server GSC</t>
  </si>
  <si>
    <t>Klientské PC</t>
  </si>
  <si>
    <t xml:space="preserve">Server datového úložiště </t>
  </si>
  <si>
    <t xml:space="preserve">Server mon. stěny </t>
  </si>
  <si>
    <t>Server SIMTECO</t>
  </si>
  <si>
    <t>Počty kamer</t>
  </si>
  <si>
    <t>Celkem</t>
  </si>
  <si>
    <t>Servisní činnosti na objektech</t>
  </si>
  <si>
    <t>Popis činností</t>
  </si>
  <si>
    <t>Četnost / rok</t>
  </si>
  <si>
    <t>Počet zařízení</t>
  </si>
  <si>
    <t>Jednotková cena</t>
  </si>
  <si>
    <t>Cena celkem</t>
  </si>
  <si>
    <t>Aktualizace SW Genetec Security Center na serverech GSC</t>
  </si>
  <si>
    <t>Aktualizace SW Genetec Security Center na  klientských PC</t>
  </si>
  <si>
    <t>Aktualizace SW Genetec Security Center na serverech monitorové stěny</t>
  </si>
  <si>
    <t>Aktualizace a kontrola operačního systému Microsoft serverech GSC - řídící servery</t>
  </si>
  <si>
    <t>Aktualizace a kontrola operačního systému Microsoft serverech GSC - úložiště</t>
  </si>
  <si>
    <t>Aktualizace a kontrola operačního systému Microsoft na serverech monitorové stěny</t>
  </si>
  <si>
    <t>Aktualizace a kontrola operačního systému Microsoft na klientských PC</t>
  </si>
  <si>
    <t>Měsíční kontrola softwaru GSC a datového úložiště</t>
  </si>
  <si>
    <t>Instalace a kontrola synchronizace serverů s NTP serverem</t>
  </si>
  <si>
    <t>Simteco - kontrola konektivity serveru a zobrazení kamer v systému</t>
  </si>
  <si>
    <t>Profylaxe řídících serverů Genetec Security Center</t>
  </si>
  <si>
    <t>Profylaxe datového úložiště pro kamery</t>
  </si>
  <si>
    <t>Profylaxe serverů monitorové stěny</t>
  </si>
  <si>
    <t>Profylaxe klientských PC</t>
  </si>
  <si>
    <t>Profylaxe klientských pracovišť (klávesnice, myš, LCD, prodlužovací sada)</t>
  </si>
  <si>
    <t>Profylaxe kamer/cena za kameru na objektu do 10 kamer</t>
  </si>
  <si>
    <t>Profylaxe kamer/cena za kameru na objektu do 20 kamer</t>
  </si>
  <si>
    <t>Profylaxe kamer/cena za kameru na objektu s více než 100 kamery</t>
  </si>
  <si>
    <t>Využití montážní plošiny / hodina</t>
  </si>
  <si>
    <t>Horolezci (jedno kamerové stanoviště)</t>
  </si>
  <si>
    <t>Certifikace:</t>
  </si>
  <si>
    <t>Účastník vyplní pouze žlutě označená pole.</t>
  </si>
  <si>
    <t>Nabídková cena bude uvedena včetně všech nákladů spojených s dodáním předmětu veřejné zakázky.</t>
  </si>
  <si>
    <t>Komplex budov ČRo, Vinohradská 12, Římská 13, Římská 15, Praha 2</t>
  </si>
  <si>
    <t>ČRo Rádio Praha/Střední Čechy, Hybešova 10, Praha 8</t>
  </si>
  <si>
    <t>ČRo Plzeň, Nám. Míru 10, Plzeň</t>
  </si>
  <si>
    <t>ČRo Zlín, Osvoboditelů 187, Zlín</t>
  </si>
  <si>
    <t>ČRo České Budějovice, U Tří lvů 1, České Budějovice</t>
  </si>
  <si>
    <t>ČRo Karlovy Vary, Zítkova 3, Karlovy Vary</t>
  </si>
  <si>
    <t>ČRo Hradec Králové, Havlíčkova 292, Hradec Králové</t>
  </si>
  <si>
    <t>ČRo Sever, Na Schodech 10, Ústí nad Labem</t>
  </si>
  <si>
    <t>ČRo Olomouc, Pavelčákova 2/19, Olomouc</t>
  </si>
  <si>
    <t xml:space="preserve">Objekt </t>
  </si>
  <si>
    <t>Cena celkem bez DPH</t>
  </si>
  <si>
    <t>DPH 21 %</t>
  </si>
  <si>
    <t>Cena celkem s DPH</t>
  </si>
  <si>
    <t>Tabulka nabídkové ceny - Servis CCTV systému</t>
  </si>
  <si>
    <t>úkon</t>
  </si>
  <si>
    <r>
      <t xml:space="preserve">SIMTECO - </t>
    </r>
    <r>
      <rPr>
        <b/>
        <sz val="10"/>
        <color theme="1"/>
        <rFont val="Calibri"/>
        <family val="2"/>
        <charset val="238"/>
        <scheme val="minor"/>
      </rPr>
      <t>Certifikát pro intalaci, servis, parametrizaci a údržbu sw systému SIMTECO.</t>
    </r>
  </si>
  <si>
    <r>
      <t xml:space="preserve">Genetec - </t>
    </r>
    <r>
      <rPr>
        <b/>
        <sz val="10"/>
        <color theme="1"/>
        <rFont val="Calibri"/>
        <family val="2"/>
        <charset val="238"/>
        <scheme val="minor"/>
      </rPr>
      <t>Certifikát "Security Center Omnicast TM Technical Certication" v úrovni minimálně SC-ETC-001-5.11</t>
    </r>
  </si>
  <si>
    <t>Doprava a ostatní náklady (km)</t>
  </si>
  <si>
    <t>Příloha č. 4 - Tabulka pro výpočet nabídkové ceny</t>
  </si>
  <si>
    <t>Cena za 4 roky</t>
  </si>
  <si>
    <t>Cena za 1 rok</t>
  </si>
  <si>
    <t>Profylaktické činnosti na objektech -  (vyhrazená změna závazku)</t>
  </si>
  <si>
    <t>Profylaxe monitorové stěny (cena za 1 monitor)</t>
  </si>
  <si>
    <t>Aktualizace FW CCTV kamer (cena za 1 kameru)</t>
  </si>
  <si>
    <t>Maximální jednotková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</si>
</sst>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2" fontId="9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42" fontId="0" fillId="0" borderId="18" xfId="0" applyNumberFormat="1" applyBorder="1" applyAlignment="1">
      <alignment horizontal="center" vertical="center"/>
    </xf>
    <xf numFmtId="42" fontId="0" fillId="0" borderId="9" xfId="0" applyNumberForma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0" fillId="0" borderId="21" xfId="0" applyBorder="1" applyAlignment="1">
      <alignment horizontal="center" vertical="center"/>
    </xf>
    <xf numFmtId="42" fontId="0" fillId="0" borderId="21" xfId="0" applyNumberFormat="1" applyBorder="1" applyAlignment="1">
      <alignment horizontal="center" vertical="center"/>
    </xf>
    <xf numFmtId="0" fontId="0" fillId="5" borderId="8" xfId="0" applyFill="1" applyBorder="1" applyAlignment="1">
      <alignment vertical="center"/>
    </xf>
    <xf numFmtId="0" fontId="5" fillId="2" borderId="27" xfId="1" applyFont="1" applyFill="1" applyBorder="1" applyAlignment="1">
      <alignment vertical="center"/>
    </xf>
    <xf numFmtId="0" fontId="5" fillId="2" borderId="24" xfId="1" applyFont="1" applyFill="1" applyBorder="1" applyAlignment="1">
      <alignment vertical="center"/>
    </xf>
    <xf numFmtId="0" fontId="5" fillId="2" borderId="25" xfId="1" applyFont="1" applyFill="1" applyBorder="1" applyAlignment="1">
      <alignment vertical="center"/>
    </xf>
    <xf numFmtId="0" fontId="0" fillId="2" borderId="28" xfId="0" applyFill="1" applyBorder="1"/>
    <xf numFmtId="0" fontId="0" fillId="2" borderId="28" xfId="0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0" fillId="2" borderId="29" xfId="0" applyFill="1" applyBorder="1" applyAlignment="1">
      <alignment vertical="center"/>
    </xf>
    <xf numFmtId="0" fontId="0" fillId="2" borderId="29" xfId="0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0" fillId="2" borderId="30" xfId="0" applyFill="1" applyBorder="1"/>
    <xf numFmtId="0" fontId="0" fillId="2" borderId="30" xfId="0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7" borderId="29" xfId="0" applyFill="1" applyBorder="1" applyAlignment="1">
      <alignment vertical="center"/>
    </xf>
    <xf numFmtId="0" fontId="0" fillId="7" borderId="29" xfId="0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2" fillId="7" borderId="0" xfId="0" applyFont="1" applyFill="1" applyBorder="1" applyAlignment="1">
      <alignment vertical="center"/>
    </xf>
    <xf numFmtId="0" fontId="2" fillId="7" borderId="0" xfId="0" applyFont="1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35" xfId="0" applyFill="1" applyBorder="1" applyAlignment="1">
      <alignment horizontal="center" vertical="center"/>
    </xf>
    <xf numFmtId="0" fontId="2" fillId="7" borderId="31" xfId="0" applyFont="1" applyFill="1" applyBorder="1" applyAlignment="1">
      <alignment vertical="center"/>
    </xf>
    <xf numFmtId="0" fontId="2" fillId="7" borderId="31" xfId="0" applyFont="1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0" fontId="0" fillId="7" borderId="37" xfId="0" applyFill="1" applyBorder="1" applyAlignment="1">
      <alignment horizontal="center" vertical="center"/>
    </xf>
    <xf numFmtId="0" fontId="5" fillId="7" borderId="32" xfId="0" applyFont="1" applyFill="1" applyBorder="1" applyAlignment="1">
      <alignment vertical="center"/>
    </xf>
    <xf numFmtId="0" fontId="7" fillId="7" borderId="34" xfId="0" applyFont="1" applyFill="1" applyBorder="1" applyAlignment="1">
      <alignment vertical="center"/>
    </xf>
    <xf numFmtId="0" fontId="7" fillId="7" borderId="36" xfId="0" applyFont="1" applyFill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8" xfId="0" applyBorder="1"/>
    <xf numFmtId="0" fontId="0" fillId="0" borderId="34" xfId="0" applyBorder="1"/>
    <xf numFmtId="0" fontId="2" fillId="3" borderId="4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42" fontId="10" fillId="0" borderId="0" xfId="0" applyNumberFormat="1" applyFont="1" applyBorder="1" applyAlignment="1">
      <alignment horizontal="center" vertical="center"/>
    </xf>
    <xf numFmtId="44" fontId="5" fillId="2" borderId="4" xfId="2" applyNumberFormat="1" applyFont="1" applyFill="1" applyBorder="1" applyAlignment="1">
      <alignment horizontal="center" vertical="center"/>
    </xf>
    <xf numFmtId="44" fontId="0" fillId="4" borderId="18" xfId="0" applyNumberFormat="1" applyFill="1" applyBorder="1" applyAlignment="1" applyProtection="1">
      <alignment horizontal="center" vertical="center"/>
      <protection locked="0"/>
    </xf>
    <xf numFmtId="44" fontId="0" fillId="4" borderId="9" xfId="0" applyNumberFormat="1" applyFill="1" applyBorder="1" applyAlignment="1" applyProtection="1">
      <alignment horizontal="center" vertical="center"/>
      <protection locked="0"/>
    </xf>
    <xf numFmtId="44" fontId="4" fillId="4" borderId="9" xfId="0" applyNumberFormat="1" applyFont="1" applyFill="1" applyBorder="1" applyAlignment="1" applyProtection="1">
      <alignment horizontal="center" vertical="center"/>
      <protection locked="0"/>
    </xf>
    <xf numFmtId="44" fontId="0" fillId="4" borderId="21" xfId="0" applyNumberFormat="1" applyFill="1" applyBorder="1" applyAlignment="1">
      <alignment horizontal="center" vertical="center"/>
    </xf>
    <xf numFmtId="44" fontId="0" fillId="0" borderId="9" xfId="0" applyNumberFormat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2" fontId="2" fillId="0" borderId="19" xfId="0" applyNumberFormat="1" applyFont="1" applyBorder="1" applyAlignment="1">
      <alignment horizontal="center" vertical="center"/>
    </xf>
    <xf numFmtId="42" fontId="2" fillId="0" borderId="20" xfId="0" applyNumberFormat="1" applyFont="1" applyBorder="1" applyAlignment="1">
      <alignment horizontal="center" vertical="center"/>
    </xf>
    <xf numFmtId="42" fontId="2" fillId="0" borderId="22" xfId="0" applyNumberFormat="1" applyFont="1" applyBorder="1" applyAlignment="1">
      <alignment horizontal="center" vertical="center"/>
    </xf>
    <xf numFmtId="42" fontId="2" fillId="0" borderId="26" xfId="0" applyNumberFormat="1" applyFont="1" applyBorder="1" applyAlignment="1">
      <alignment horizontal="center" vertical="center"/>
    </xf>
    <xf numFmtId="42" fontId="2" fillId="0" borderId="44" xfId="0" applyNumberFormat="1" applyFont="1" applyBorder="1" applyAlignment="1">
      <alignment horizontal="center" vertical="center"/>
    </xf>
    <xf numFmtId="42" fontId="2" fillId="0" borderId="45" xfId="0" applyNumberFormat="1" applyFont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3" borderId="46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44" fontId="0" fillId="0" borderId="50" xfId="0" applyNumberFormat="1" applyBorder="1" applyAlignment="1">
      <alignment horizontal="center" vertical="center"/>
    </xf>
    <xf numFmtId="44" fontId="0" fillId="0" borderId="28" xfId="0" applyNumberFormat="1" applyBorder="1" applyAlignment="1">
      <alignment horizontal="center" vertical="center"/>
    </xf>
    <xf numFmtId="44" fontId="0" fillId="0" borderId="40" xfId="0" applyNumberFormat="1" applyBorder="1" applyAlignment="1">
      <alignment horizontal="center" vertical="center"/>
    </xf>
    <xf numFmtId="44" fontId="0" fillId="0" borderId="51" xfId="0" applyNumberFormat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0" fillId="0" borderId="35" xfId="0" applyNumberFormat="1" applyBorder="1" applyAlignment="1">
      <alignment horizontal="center" vertical="center"/>
    </xf>
    <xf numFmtId="44" fontId="0" fillId="0" borderId="52" xfId="0" applyNumberFormat="1" applyBorder="1" applyAlignment="1">
      <alignment horizontal="center" vertical="center"/>
    </xf>
    <xf numFmtId="44" fontId="0" fillId="0" borderId="41" xfId="0" applyNumberFormat="1" applyBorder="1" applyAlignment="1">
      <alignment horizontal="center" vertical="center"/>
    </xf>
    <xf numFmtId="44" fontId="0" fillId="0" borderId="42" xfId="0" applyNumberFormat="1" applyBorder="1" applyAlignment="1">
      <alignment horizontal="center" vertical="center"/>
    </xf>
    <xf numFmtId="44" fontId="0" fillId="0" borderId="6" xfId="0" applyNumberFormat="1" applyBorder="1" applyAlignment="1">
      <alignment vertical="center"/>
    </xf>
  </cellXfs>
  <cellStyles count="3">
    <cellStyle name="Měny bez des. míst" xfId="2" builtinId="7"/>
    <cellStyle name="Normální" xfId="0" builtinId="0"/>
    <cellStyle name="normální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topLeftCell="A25" zoomScale="130" zoomScaleNormal="130" workbookViewId="0">
      <selection activeCell="D33" sqref="D33"/>
    </sheetView>
  </sheetViews>
  <sheetFormatPr defaultRowHeight="15" x14ac:dyDescent="0.25"/>
  <cols>
    <col min="1" max="1" width="74.28515625" customWidth="1"/>
    <col min="4" max="5" width="15.7109375" customWidth="1"/>
    <col min="6" max="7" width="18.5703125" customWidth="1"/>
  </cols>
  <sheetData>
    <row r="1" spans="1:7" ht="36.75" customHeight="1" x14ac:dyDescent="0.25">
      <c r="A1" s="74" t="s">
        <v>55</v>
      </c>
      <c r="B1" s="73"/>
      <c r="C1" s="73"/>
      <c r="D1" s="73"/>
      <c r="E1" s="73"/>
      <c r="F1" s="73"/>
      <c r="G1" s="73"/>
    </row>
    <row r="2" spans="1:7" ht="15" customHeight="1" thickBot="1" x14ac:dyDescent="0.3">
      <c r="A2" s="1"/>
      <c r="B2" s="2"/>
      <c r="C2" s="2"/>
      <c r="D2" s="2"/>
      <c r="E2" s="2"/>
      <c r="F2" s="2"/>
      <c r="G2" s="2"/>
    </row>
    <row r="3" spans="1:7" ht="37.5" customHeight="1" thickBot="1" x14ac:dyDescent="0.3">
      <c r="A3" s="87" t="s">
        <v>50</v>
      </c>
      <c r="B3" s="88"/>
      <c r="C3" s="88"/>
      <c r="D3" s="88"/>
      <c r="E3" s="88"/>
      <c r="F3" s="88"/>
      <c r="G3" s="89"/>
    </row>
    <row r="4" spans="1:7" ht="27" customHeight="1" thickBot="1" x14ac:dyDescent="0.3">
      <c r="A4" s="75" t="s">
        <v>0</v>
      </c>
      <c r="B4" s="76"/>
      <c r="C4" s="76"/>
      <c r="D4" s="76"/>
      <c r="E4" s="76"/>
      <c r="F4" s="76"/>
      <c r="G4" s="77"/>
    </row>
    <row r="5" spans="1:7" ht="45.75" customHeight="1" thickBot="1" x14ac:dyDescent="0.3">
      <c r="A5" s="3" t="s">
        <v>46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59" t="s">
        <v>6</v>
      </c>
    </row>
    <row r="6" spans="1:7" x14ac:dyDescent="0.25">
      <c r="A6" s="5" t="s">
        <v>37</v>
      </c>
      <c r="B6" s="6">
        <v>5</v>
      </c>
      <c r="C6" s="6">
        <v>2</v>
      </c>
      <c r="D6" s="6">
        <v>2</v>
      </c>
      <c r="E6" s="6">
        <v>2</v>
      </c>
      <c r="F6" s="6">
        <v>1</v>
      </c>
      <c r="G6" s="60">
        <v>167</v>
      </c>
    </row>
    <row r="7" spans="1:7" x14ac:dyDescent="0.25">
      <c r="A7" s="23" t="s">
        <v>38</v>
      </c>
      <c r="B7" s="7">
        <v>1</v>
      </c>
      <c r="C7" s="7">
        <v>1</v>
      </c>
      <c r="D7" s="7">
        <v>0</v>
      </c>
      <c r="E7" s="7">
        <v>0</v>
      </c>
      <c r="F7" s="7">
        <v>0</v>
      </c>
      <c r="G7" s="61">
        <v>26</v>
      </c>
    </row>
    <row r="8" spans="1:7" x14ac:dyDescent="0.25">
      <c r="A8" s="8" t="s">
        <v>39</v>
      </c>
      <c r="B8" s="7">
        <v>1</v>
      </c>
      <c r="C8" s="7">
        <v>1</v>
      </c>
      <c r="D8" s="7">
        <v>0</v>
      </c>
      <c r="E8" s="7">
        <v>0</v>
      </c>
      <c r="F8" s="7">
        <v>0</v>
      </c>
      <c r="G8" s="61">
        <v>10</v>
      </c>
    </row>
    <row r="9" spans="1:7" x14ac:dyDescent="0.25">
      <c r="A9" s="8" t="s">
        <v>40</v>
      </c>
      <c r="B9" s="7">
        <v>1</v>
      </c>
      <c r="C9" s="7">
        <v>0</v>
      </c>
      <c r="D9" s="7">
        <v>0</v>
      </c>
      <c r="E9" s="7">
        <v>0</v>
      </c>
      <c r="F9" s="7">
        <v>0</v>
      </c>
      <c r="G9" s="61">
        <v>3</v>
      </c>
    </row>
    <row r="10" spans="1:7" x14ac:dyDescent="0.25">
      <c r="A10" s="8" t="s">
        <v>41</v>
      </c>
      <c r="B10" s="7">
        <v>1</v>
      </c>
      <c r="C10" s="7">
        <v>1</v>
      </c>
      <c r="D10" s="7">
        <v>0</v>
      </c>
      <c r="E10" s="7">
        <v>0</v>
      </c>
      <c r="F10" s="7">
        <v>0</v>
      </c>
      <c r="G10" s="61">
        <v>6</v>
      </c>
    </row>
    <row r="11" spans="1:7" x14ac:dyDescent="0.25">
      <c r="A11" s="8" t="s">
        <v>42</v>
      </c>
      <c r="B11" s="7">
        <v>1</v>
      </c>
      <c r="C11" s="7">
        <v>1</v>
      </c>
      <c r="D11" s="7">
        <v>0</v>
      </c>
      <c r="E11" s="7">
        <v>0</v>
      </c>
      <c r="F11" s="7">
        <v>0</v>
      </c>
      <c r="G11" s="61">
        <v>6</v>
      </c>
    </row>
    <row r="12" spans="1:7" x14ac:dyDescent="0.25">
      <c r="A12" s="8" t="s">
        <v>43</v>
      </c>
      <c r="B12" s="7">
        <v>1</v>
      </c>
      <c r="C12" s="7">
        <v>1</v>
      </c>
      <c r="D12" s="7">
        <v>0</v>
      </c>
      <c r="E12" s="7">
        <v>0</v>
      </c>
      <c r="F12" s="7">
        <v>0</v>
      </c>
      <c r="G12" s="61">
        <v>5</v>
      </c>
    </row>
    <row r="13" spans="1:7" x14ac:dyDescent="0.25">
      <c r="A13" s="8" t="s">
        <v>44</v>
      </c>
      <c r="B13" s="7">
        <v>1</v>
      </c>
      <c r="C13" s="7">
        <v>1</v>
      </c>
      <c r="D13" s="7">
        <v>0</v>
      </c>
      <c r="E13" s="7">
        <v>0</v>
      </c>
      <c r="F13" s="7">
        <v>0</v>
      </c>
      <c r="G13" s="61">
        <v>11</v>
      </c>
    </row>
    <row r="14" spans="1:7" ht="15.75" thickBot="1" x14ac:dyDescent="0.3">
      <c r="A14" s="9" t="s">
        <v>45</v>
      </c>
      <c r="B14" s="10">
        <v>1</v>
      </c>
      <c r="C14" s="10">
        <v>1</v>
      </c>
      <c r="D14" s="10">
        <v>0</v>
      </c>
      <c r="E14" s="10">
        <v>0</v>
      </c>
      <c r="F14" s="10">
        <v>0</v>
      </c>
      <c r="G14" s="62">
        <v>9</v>
      </c>
    </row>
    <row r="15" spans="1:7" ht="15.75" thickBot="1" x14ac:dyDescent="0.3">
      <c r="A15" s="11" t="s">
        <v>7</v>
      </c>
      <c r="B15" s="12">
        <f>SUM(B6:B14)</f>
        <v>13</v>
      </c>
      <c r="C15" s="12">
        <f t="shared" ref="C15:G15" si="0">SUM(C6:C14)</f>
        <v>9</v>
      </c>
      <c r="D15" s="12">
        <f t="shared" si="0"/>
        <v>2</v>
      </c>
      <c r="E15" s="12">
        <f t="shared" si="0"/>
        <v>2</v>
      </c>
      <c r="F15" s="12">
        <f t="shared" si="0"/>
        <v>1</v>
      </c>
      <c r="G15" s="12">
        <f t="shared" si="0"/>
        <v>243</v>
      </c>
    </row>
    <row r="16" spans="1:7" x14ac:dyDescent="0.25">
      <c r="A16" s="54"/>
      <c r="B16" s="55"/>
      <c r="C16" s="55"/>
      <c r="D16" s="38"/>
      <c r="E16" s="38"/>
      <c r="F16" s="38"/>
      <c r="G16" s="39"/>
    </row>
    <row r="17" spans="1:7" ht="15.75" thickBot="1" x14ac:dyDescent="0.3">
      <c r="A17" s="54"/>
      <c r="B17" s="55"/>
      <c r="C17" s="55"/>
      <c r="D17" s="38"/>
      <c r="E17" s="38"/>
      <c r="F17" s="38"/>
      <c r="G17" s="39"/>
    </row>
    <row r="18" spans="1:7" ht="27" customHeight="1" thickBot="1" x14ac:dyDescent="0.3">
      <c r="A18" s="78" t="s">
        <v>8</v>
      </c>
      <c r="B18" s="79"/>
      <c r="C18" s="79"/>
      <c r="D18" s="79"/>
      <c r="E18" s="79"/>
      <c r="F18" s="79"/>
      <c r="G18" s="80"/>
    </row>
    <row r="19" spans="1:7" ht="27" customHeight="1" thickBot="1" x14ac:dyDescent="0.3">
      <c r="A19" s="13" t="s">
        <v>9</v>
      </c>
      <c r="B19" s="13" t="s">
        <v>10</v>
      </c>
      <c r="C19" s="14" t="s">
        <v>11</v>
      </c>
      <c r="D19" s="14" t="s">
        <v>12</v>
      </c>
      <c r="E19" s="14" t="s">
        <v>13</v>
      </c>
      <c r="F19" s="15" t="s">
        <v>57</v>
      </c>
      <c r="G19" s="15" t="s">
        <v>56</v>
      </c>
    </row>
    <row r="20" spans="1:7" x14ac:dyDescent="0.25">
      <c r="A20" s="16" t="s">
        <v>14</v>
      </c>
      <c r="B20" s="17">
        <v>2</v>
      </c>
      <c r="C20" s="17">
        <v>13</v>
      </c>
      <c r="D20" s="65">
        <v>0</v>
      </c>
      <c r="E20" s="18">
        <f>B20*C20*D20</f>
        <v>0</v>
      </c>
      <c r="F20" s="81">
        <f>SUM(E20:E29)</f>
        <v>0</v>
      </c>
      <c r="G20" s="84">
        <f>F20*4</f>
        <v>0</v>
      </c>
    </row>
    <row r="21" spans="1:7" x14ac:dyDescent="0.25">
      <c r="A21" s="8" t="s">
        <v>15</v>
      </c>
      <c r="B21" s="7">
        <v>2</v>
      </c>
      <c r="C21" s="7">
        <v>9</v>
      </c>
      <c r="D21" s="66">
        <v>0</v>
      </c>
      <c r="E21" s="19">
        <f t="shared" ref="E21:E27" si="1">B21*C21*D21</f>
        <v>0</v>
      </c>
      <c r="F21" s="82"/>
      <c r="G21" s="85"/>
    </row>
    <row r="22" spans="1:7" x14ac:dyDescent="0.25">
      <c r="A22" s="8" t="s">
        <v>16</v>
      </c>
      <c r="B22" s="7">
        <v>2</v>
      </c>
      <c r="C22" s="7">
        <v>2</v>
      </c>
      <c r="D22" s="66">
        <v>0</v>
      </c>
      <c r="E22" s="19">
        <f t="shared" si="1"/>
        <v>0</v>
      </c>
      <c r="F22" s="82"/>
      <c r="G22" s="85"/>
    </row>
    <row r="23" spans="1:7" x14ac:dyDescent="0.25">
      <c r="A23" s="8" t="s">
        <v>17</v>
      </c>
      <c r="B23" s="7">
        <v>4</v>
      </c>
      <c r="C23" s="7">
        <v>10</v>
      </c>
      <c r="D23" s="66">
        <v>0</v>
      </c>
      <c r="E23" s="19">
        <f t="shared" si="1"/>
        <v>0</v>
      </c>
      <c r="F23" s="82"/>
      <c r="G23" s="85"/>
    </row>
    <row r="24" spans="1:7" x14ac:dyDescent="0.25">
      <c r="A24" s="8" t="s">
        <v>18</v>
      </c>
      <c r="B24" s="7">
        <v>4</v>
      </c>
      <c r="C24" s="7">
        <v>3</v>
      </c>
      <c r="D24" s="66">
        <v>0</v>
      </c>
      <c r="E24" s="19">
        <f t="shared" si="1"/>
        <v>0</v>
      </c>
      <c r="F24" s="82"/>
      <c r="G24" s="85"/>
    </row>
    <row r="25" spans="1:7" x14ac:dyDescent="0.25">
      <c r="A25" s="20" t="s">
        <v>19</v>
      </c>
      <c r="B25" s="7">
        <v>4</v>
      </c>
      <c r="C25" s="7">
        <v>2</v>
      </c>
      <c r="D25" s="66"/>
      <c r="E25" s="19">
        <f t="shared" si="1"/>
        <v>0</v>
      </c>
      <c r="F25" s="82"/>
      <c r="G25" s="85"/>
    </row>
    <row r="26" spans="1:7" x14ac:dyDescent="0.25">
      <c r="A26" s="20" t="s">
        <v>20</v>
      </c>
      <c r="B26" s="7">
        <v>4</v>
      </c>
      <c r="C26" s="7">
        <v>9</v>
      </c>
      <c r="D26" s="66">
        <v>0</v>
      </c>
      <c r="E26" s="19">
        <f t="shared" si="1"/>
        <v>0</v>
      </c>
      <c r="F26" s="82"/>
      <c r="G26" s="85"/>
    </row>
    <row r="27" spans="1:7" x14ac:dyDescent="0.25">
      <c r="A27" s="8" t="s">
        <v>21</v>
      </c>
      <c r="B27" s="7">
        <v>12</v>
      </c>
      <c r="C27" s="7">
        <v>9</v>
      </c>
      <c r="D27" s="67">
        <v>0</v>
      </c>
      <c r="E27" s="19">
        <f t="shared" si="1"/>
        <v>0</v>
      </c>
      <c r="F27" s="82"/>
      <c r="G27" s="85"/>
    </row>
    <row r="28" spans="1:7" x14ac:dyDescent="0.25">
      <c r="A28" s="20" t="s">
        <v>22</v>
      </c>
      <c r="B28" s="7">
        <v>4</v>
      </c>
      <c r="C28" s="7">
        <v>24</v>
      </c>
      <c r="D28" s="67">
        <v>0</v>
      </c>
      <c r="E28" s="19">
        <f>B28*C28*D28</f>
        <v>0</v>
      </c>
      <c r="F28" s="82"/>
      <c r="G28" s="85"/>
    </row>
    <row r="29" spans="1:7" ht="15.75" thickBot="1" x14ac:dyDescent="0.3">
      <c r="A29" s="56" t="s">
        <v>23</v>
      </c>
      <c r="B29" s="21">
        <v>2</v>
      </c>
      <c r="C29" s="21">
        <v>1</v>
      </c>
      <c r="D29" s="68">
        <v>0</v>
      </c>
      <c r="E29" s="22">
        <f>B29*C29*D29</f>
        <v>0</v>
      </c>
      <c r="F29" s="83"/>
      <c r="G29" s="86"/>
    </row>
    <row r="30" spans="1:7" x14ac:dyDescent="0.25">
      <c r="A30" s="54"/>
      <c r="B30" s="55"/>
      <c r="C30" s="55"/>
      <c r="D30" s="38"/>
      <c r="E30" s="63"/>
      <c r="F30" s="38"/>
      <c r="G30" s="39"/>
    </row>
    <row r="31" spans="1:7" ht="15.75" thickBot="1" x14ac:dyDescent="0.3">
      <c r="A31" s="54"/>
      <c r="B31" s="55"/>
      <c r="C31" s="55"/>
      <c r="D31" s="38"/>
      <c r="E31" s="38"/>
      <c r="F31" s="38"/>
      <c r="G31" s="39"/>
    </row>
    <row r="32" spans="1:7" ht="27" customHeight="1" thickBot="1" x14ac:dyDescent="0.3">
      <c r="A32" s="78" t="s">
        <v>58</v>
      </c>
      <c r="B32" s="79"/>
      <c r="C32" s="79"/>
      <c r="D32" s="79"/>
      <c r="E32" s="79"/>
      <c r="F32" s="79"/>
      <c r="G32" s="80"/>
    </row>
    <row r="33" spans="1:7" ht="27" customHeight="1" thickBot="1" x14ac:dyDescent="0.3">
      <c r="A33" s="13" t="s">
        <v>9</v>
      </c>
      <c r="B33" s="90" t="s">
        <v>51</v>
      </c>
      <c r="C33" s="93"/>
      <c r="D33" s="4" t="s">
        <v>61</v>
      </c>
      <c r="E33" s="96"/>
      <c r="F33" s="96"/>
      <c r="G33" s="97"/>
    </row>
    <row r="34" spans="1:7" x14ac:dyDescent="0.25">
      <c r="A34" s="8" t="s">
        <v>24</v>
      </c>
      <c r="B34" s="91">
        <v>1</v>
      </c>
      <c r="C34" s="92"/>
      <c r="D34" s="107">
        <v>2500</v>
      </c>
      <c r="E34" s="98"/>
      <c r="F34" s="99"/>
      <c r="G34" s="100"/>
    </row>
    <row r="35" spans="1:7" x14ac:dyDescent="0.25">
      <c r="A35" s="8" t="s">
        <v>25</v>
      </c>
      <c r="B35" s="94">
        <v>1</v>
      </c>
      <c r="C35" s="95"/>
      <c r="D35" s="69">
        <v>2500</v>
      </c>
      <c r="E35" s="101"/>
      <c r="F35" s="102"/>
      <c r="G35" s="103"/>
    </row>
    <row r="36" spans="1:7" x14ac:dyDescent="0.25">
      <c r="A36" s="8" t="s">
        <v>26</v>
      </c>
      <c r="B36" s="94">
        <v>1</v>
      </c>
      <c r="C36" s="95"/>
      <c r="D36" s="69">
        <v>2500</v>
      </c>
      <c r="E36" s="101"/>
      <c r="F36" s="102"/>
      <c r="G36" s="103"/>
    </row>
    <row r="37" spans="1:7" x14ac:dyDescent="0.25">
      <c r="A37" s="8" t="s">
        <v>27</v>
      </c>
      <c r="B37" s="94">
        <v>1</v>
      </c>
      <c r="C37" s="95"/>
      <c r="D37" s="69">
        <v>1500</v>
      </c>
      <c r="E37" s="101"/>
      <c r="F37" s="102"/>
      <c r="G37" s="103"/>
    </row>
    <row r="38" spans="1:7" x14ac:dyDescent="0.25">
      <c r="A38" s="8" t="s">
        <v>59</v>
      </c>
      <c r="B38" s="94">
        <v>1</v>
      </c>
      <c r="C38" s="95"/>
      <c r="D38" s="69">
        <v>1500</v>
      </c>
      <c r="E38" s="101"/>
      <c r="F38" s="102"/>
      <c r="G38" s="103"/>
    </row>
    <row r="39" spans="1:7" x14ac:dyDescent="0.25">
      <c r="A39" s="8" t="s">
        <v>28</v>
      </c>
      <c r="B39" s="94">
        <v>1</v>
      </c>
      <c r="C39" s="95"/>
      <c r="D39" s="69">
        <v>1500</v>
      </c>
      <c r="E39" s="101"/>
      <c r="F39" s="102"/>
      <c r="G39" s="103"/>
    </row>
    <row r="40" spans="1:7" x14ac:dyDescent="0.25">
      <c r="A40" s="20" t="s">
        <v>29</v>
      </c>
      <c r="B40" s="94">
        <v>1</v>
      </c>
      <c r="C40" s="95"/>
      <c r="D40" s="69">
        <v>3000</v>
      </c>
      <c r="E40" s="101"/>
      <c r="F40" s="102"/>
      <c r="G40" s="103"/>
    </row>
    <row r="41" spans="1:7" x14ac:dyDescent="0.25">
      <c r="A41" s="20" t="s">
        <v>30</v>
      </c>
      <c r="B41" s="94">
        <v>1</v>
      </c>
      <c r="C41" s="95"/>
      <c r="D41" s="69">
        <v>2800</v>
      </c>
      <c r="E41" s="101"/>
      <c r="F41" s="102"/>
      <c r="G41" s="103"/>
    </row>
    <row r="42" spans="1:7" x14ac:dyDescent="0.25">
      <c r="A42" s="20" t="s">
        <v>31</v>
      </c>
      <c r="B42" s="94">
        <v>1</v>
      </c>
      <c r="C42" s="95"/>
      <c r="D42" s="69">
        <v>2500</v>
      </c>
      <c r="E42" s="101"/>
      <c r="F42" s="102"/>
      <c r="G42" s="103"/>
    </row>
    <row r="43" spans="1:7" x14ac:dyDescent="0.25">
      <c r="A43" s="20" t="s">
        <v>60</v>
      </c>
      <c r="B43" s="94">
        <v>1</v>
      </c>
      <c r="C43" s="95"/>
      <c r="D43" s="69">
        <v>800</v>
      </c>
      <c r="E43" s="101"/>
      <c r="F43" s="102"/>
      <c r="G43" s="103"/>
    </row>
    <row r="44" spans="1:7" x14ac:dyDescent="0.25">
      <c r="A44" s="20" t="s">
        <v>32</v>
      </c>
      <c r="B44" s="94">
        <v>1</v>
      </c>
      <c r="C44" s="95"/>
      <c r="D44" s="69">
        <v>800</v>
      </c>
      <c r="E44" s="101"/>
      <c r="F44" s="102"/>
      <c r="G44" s="103"/>
    </row>
    <row r="45" spans="1:7" x14ac:dyDescent="0.25">
      <c r="A45" s="20" t="s">
        <v>33</v>
      </c>
      <c r="B45" s="94">
        <v>1</v>
      </c>
      <c r="C45" s="95"/>
      <c r="D45" s="69">
        <v>7000</v>
      </c>
      <c r="E45" s="101"/>
      <c r="F45" s="102"/>
      <c r="G45" s="103"/>
    </row>
    <row r="46" spans="1:7" x14ac:dyDescent="0.25">
      <c r="A46" s="57" t="s">
        <v>54</v>
      </c>
      <c r="B46" s="94">
        <v>1</v>
      </c>
      <c r="C46" s="95"/>
      <c r="D46" s="69">
        <v>30</v>
      </c>
      <c r="E46" s="104"/>
      <c r="F46" s="105"/>
      <c r="G46" s="106"/>
    </row>
    <row r="47" spans="1:7" ht="15.75" thickBot="1" x14ac:dyDescent="0.3">
      <c r="A47" s="70"/>
      <c r="B47" s="71"/>
      <c r="C47" s="71"/>
      <c r="D47" s="71"/>
      <c r="E47" s="71"/>
      <c r="F47" s="71"/>
      <c r="G47" s="72"/>
    </row>
    <row r="48" spans="1:7" ht="18.75" x14ac:dyDescent="0.25">
      <c r="A48" s="51" t="s">
        <v>34</v>
      </c>
      <c r="B48" s="40"/>
      <c r="C48" s="40"/>
      <c r="D48" s="41"/>
      <c r="E48" s="41"/>
      <c r="F48" s="41"/>
      <c r="G48" s="42"/>
    </row>
    <row r="49" spans="1:7" ht="15.75" x14ac:dyDescent="0.25">
      <c r="A49" s="52" t="s">
        <v>53</v>
      </c>
      <c r="B49" s="43"/>
      <c r="C49" s="43"/>
      <c r="D49" s="44"/>
      <c r="E49" s="45"/>
      <c r="F49" s="45"/>
      <c r="G49" s="46"/>
    </row>
    <row r="50" spans="1:7" ht="16.5" thickBot="1" x14ac:dyDescent="0.3">
      <c r="A50" s="53" t="s">
        <v>52</v>
      </c>
      <c r="B50" s="47"/>
      <c r="C50" s="47"/>
      <c r="D50" s="48"/>
      <c r="E50" s="49"/>
      <c r="F50" s="49"/>
      <c r="G50" s="50"/>
    </row>
    <row r="51" spans="1:7" ht="15.75" thickBot="1" x14ac:dyDescent="0.3">
      <c r="A51" s="58"/>
      <c r="B51" s="36"/>
      <c r="C51" s="36"/>
      <c r="D51" s="37"/>
      <c r="E51" s="38"/>
      <c r="F51" s="38"/>
      <c r="G51" s="39"/>
    </row>
    <row r="52" spans="1:7" ht="39" customHeight="1" thickBot="1" x14ac:dyDescent="0.3">
      <c r="A52" s="24" t="s">
        <v>47</v>
      </c>
      <c r="B52" s="30"/>
      <c r="C52" s="30"/>
      <c r="D52" s="31"/>
      <c r="E52" s="31"/>
      <c r="F52" s="32"/>
      <c r="G52" s="64">
        <f>G20</f>
        <v>0</v>
      </c>
    </row>
    <row r="53" spans="1:7" ht="39" customHeight="1" thickBot="1" x14ac:dyDescent="0.3">
      <c r="A53" s="25" t="s">
        <v>48</v>
      </c>
      <c r="B53" s="27"/>
      <c r="C53" s="27"/>
      <c r="D53" s="28"/>
      <c r="E53" s="28"/>
      <c r="F53" s="29"/>
      <c r="G53" s="64">
        <f>PRODUCT(G52*0.21)</f>
        <v>0</v>
      </c>
    </row>
    <row r="54" spans="1:7" ht="39" customHeight="1" thickBot="1" x14ac:dyDescent="0.3">
      <c r="A54" s="26" t="s">
        <v>49</v>
      </c>
      <c r="B54" s="33"/>
      <c r="C54" s="33"/>
      <c r="D54" s="34"/>
      <c r="E54" s="34"/>
      <c r="F54" s="35"/>
      <c r="G54" s="64">
        <f>SUM(G52:G53)</f>
        <v>0</v>
      </c>
    </row>
    <row r="57" spans="1:7" x14ac:dyDescent="0.25">
      <c r="A57" s="73" t="s">
        <v>35</v>
      </c>
      <c r="B57" s="73"/>
      <c r="C57" s="73"/>
    </row>
    <row r="58" spans="1:7" x14ac:dyDescent="0.25">
      <c r="A58" s="73" t="s">
        <v>36</v>
      </c>
      <c r="B58" s="73"/>
      <c r="C58" s="73"/>
    </row>
  </sheetData>
  <protectedRanges>
    <protectedRange algorithmName="SHA-512" hashValue="Uf6egbWCYkCdFUCO6fexIhcX86JhDm1gkqdvCTDMyPXE5k9lW3rwZIspDSFzrjPwbBN3ptQijxE+VL9CimtSWA==" saltValue="UGgL42QjvkV0cGorRKNhiQ==" spinCount="100000" sqref="D20:D28" name="Oblast1"/>
  </protectedRanges>
  <mergeCells count="26">
    <mergeCell ref="E33:G33"/>
    <mergeCell ref="E34:G46"/>
    <mergeCell ref="B38:C38"/>
    <mergeCell ref="B39:C39"/>
    <mergeCell ref="B45:C45"/>
    <mergeCell ref="B46:C46"/>
    <mergeCell ref="B40:C40"/>
    <mergeCell ref="B41:C41"/>
    <mergeCell ref="B42:C42"/>
    <mergeCell ref="B43:C43"/>
    <mergeCell ref="B44:C44"/>
    <mergeCell ref="A47:G47"/>
    <mergeCell ref="A57:C57"/>
    <mergeCell ref="A58:C58"/>
    <mergeCell ref="A1:G1"/>
    <mergeCell ref="A4:G4"/>
    <mergeCell ref="A18:G18"/>
    <mergeCell ref="F20:F29"/>
    <mergeCell ref="G20:G29"/>
    <mergeCell ref="A32:G32"/>
    <mergeCell ref="A3:G3"/>
    <mergeCell ref="B33:C33"/>
    <mergeCell ref="B34:C34"/>
    <mergeCell ref="B35:C35"/>
    <mergeCell ref="B36:C36"/>
    <mergeCell ref="B37:C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2025-08-08T14:18:31Z</dcterms:modified>
</cp:coreProperties>
</file>